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20" yWindow="-120" windowWidth="20730" windowHeight="11160"/>
  </bookViews>
  <sheets>
    <sheet name="EAEPE_COG" sheetId="1" r:id="rId1"/>
  </sheets>
  <definedNames>
    <definedName name="ANEXO">#REF!</definedName>
    <definedName name="_xlnm.Print_Area" localSheetId="0">EAEPE_COG!$B$2:$H$88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H80" l="1"/>
  <c r="H79"/>
  <c r="H78"/>
  <c r="H77"/>
  <c r="H76"/>
  <c r="H70"/>
  <c r="H68"/>
  <c r="H62"/>
  <c r="H15"/>
  <c r="H13"/>
  <c r="G17"/>
  <c r="F17"/>
  <c r="D17"/>
  <c r="C17"/>
  <c r="G27"/>
  <c r="F27"/>
  <c r="D27"/>
  <c r="C27"/>
  <c r="G37"/>
  <c r="F37"/>
  <c r="D37"/>
  <c r="C37"/>
  <c r="G47"/>
  <c r="F47"/>
  <c r="D47"/>
  <c r="C47"/>
  <c r="G57"/>
  <c r="F57"/>
  <c r="D57"/>
  <c r="C57"/>
  <c r="E61"/>
  <c r="H61" s="1"/>
  <c r="G61"/>
  <c r="F61"/>
  <c r="D61"/>
  <c r="C61"/>
  <c r="G69"/>
  <c r="F69"/>
  <c r="D69"/>
  <c r="C69"/>
  <c r="E69" s="1"/>
  <c r="H69" s="1"/>
  <c r="G73"/>
  <c r="F73"/>
  <c r="D73"/>
  <c r="C73"/>
  <c r="E73" s="1"/>
  <c r="H73" s="1"/>
  <c r="G9"/>
  <c r="F9"/>
  <c r="D9"/>
  <c r="E79"/>
  <c r="E78"/>
  <c r="E77"/>
  <c r="E76"/>
  <c r="E75"/>
  <c r="H75" s="1"/>
  <c r="E74"/>
  <c r="H74" s="1"/>
  <c r="E72"/>
  <c r="H72" s="1"/>
  <c r="E71"/>
  <c r="H71" s="1"/>
  <c r="E70"/>
  <c r="E68"/>
  <c r="E67"/>
  <c r="H67" s="1"/>
  <c r="E66"/>
  <c r="H66" s="1"/>
  <c r="E65"/>
  <c r="H65" s="1"/>
  <c r="E64"/>
  <c r="H64" s="1"/>
  <c r="E63"/>
  <c r="H63" s="1"/>
  <c r="E62"/>
  <c r="E60"/>
  <c r="H60" s="1"/>
  <c r="E59"/>
  <c r="H59" s="1"/>
  <c r="E58"/>
  <c r="H58" s="1"/>
  <c r="E56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E48"/>
  <c r="H48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6"/>
  <c r="H16" s="1"/>
  <c r="E15"/>
  <c r="E14"/>
  <c r="H14" s="1"/>
  <c r="E12"/>
  <c r="H12" s="1"/>
  <c r="E11"/>
  <c r="H11" s="1"/>
  <c r="E10"/>
  <c r="H10" s="1"/>
  <c r="C9"/>
  <c r="E37" l="1"/>
  <c r="H37" s="1"/>
  <c r="E27"/>
  <c r="H27" s="1"/>
  <c r="D81"/>
  <c r="E17"/>
  <c r="H17" s="1"/>
  <c r="G81"/>
  <c r="F81"/>
  <c r="E57"/>
  <c r="H57" s="1"/>
  <c r="E9"/>
  <c r="H9" s="1"/>
  <c r="C81"/>
  <c r="E47"/>
  <c r="H47" s="1"/>
  <c r="E81" l="1"/>
  <c r="H8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<sst xmlns="http://schemas.openxmlformats.org/spreadsheetml/2006/main" count="93" uniqueCount="93">
  <si>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</si>
  <si>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</si>
  <si>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</si>
  <si>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</si>
  <si>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</si>
  <si>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</si>
  <si>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</si>
  <si>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</si>
  <si>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</si>
  <si>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</si>
  <si>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</si>
  <si>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</si>
  <si>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</si>
  <si>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</si>
  <si>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</si>
  <si>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</si>
  <si>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</si>
  <si>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</si>
  <si>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</si>
  <si>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</si>
  <si>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</si>
  <si>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</si>
  <si>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</si>
  <si>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</si>
  <si>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</si>
  <si>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</si>
  <si>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</si>
  <si>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</si>
  <si>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</si>
  <si>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</si>
  <si>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</si>
  <si>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</si>
  <si>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</si>
  <si>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</si>
  <si>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</si>
  <si>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</si>
  <si>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</si>
  <si>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</si>
  <si>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</si>
  <si>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</si>
  <si>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</si>
  <si>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</si>
  <si>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</si>
  <si>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</si>
  <si>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</si>
  <si>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</si>
  <si>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</si>
  <si>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</si>
  <si>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</si>
  <si>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</si>
  <si>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</si>
  <si>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</si>
  <si>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</si>
  <si>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</si>
  <si>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</si>
  <si>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</si>
  <si>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</si>
  <si>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</si>
  <si>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</si>
  <si>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</si>
  <si>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</si>
  <si>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</si>
  <si>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</si>
  <si>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</si>
  <si>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</si>
  <si>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</si>
  <si>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</si>
  <si>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</si>
  <si>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</si>
  <si>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</si>
  <si>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</si>
  <si>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</si>
  <si>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</si>
  <si>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</si>
  <si>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</si>
  <si>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</si>
  <si>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</si>
  <si>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</si>
  <si>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</si>
  <si>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</si>
  <si>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</si>
  <si>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</si>
  <si>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</si>
  <si>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</si>
  <si>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</si>
  <si>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</si>
  <si>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C. JAIME LARA HERNANDEZ</t>
  </si>
  <si>
    <t>LIC. DANIEL QUINTANA FLORES</t>
  </si>
  <si>
    <t>DIRECTOR EJECUTIVO. JMAS SAUCILLO CHIH</t>
  </si>
  <si>
    <t>DIRECTOR FINANCIERO JMAS SAUCILLO CHIH</t>
  </si>
  <si>
    <t>Bajo protesta de decir verdad declaramos que los Estados Financieros y sus notas, son razonablemente correctos y son responsabilidad del emisor.</t>
  </si>
  <si>
    <t>JUNTA MUNICIPAL DE AGUA Y SANEAMIENTO CD SAUCILLO.</t>
  </si>
  <si>
    <t>DEL 01 DE ENERO AL 31 DE DICIEMBRE 2022.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</si>
</sst>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5" fontId="7" fillId="3" borderId="16" xfId="2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165" fontId="9" fillId="3" borderId="0" xfId="2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 indent="2"/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top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COG">
    <pageSetUpPr fitToPage="1"/>
  </sheetPr>
  <dimension ref="A1:J205"/>
  <sheetViews>
    <sheetView tabSelected="1" topLeftCell="A67" zoomScale="80" zoomScaleNormal="80" workbookViewId="0">
      <selection activeCell="E17" sqref="E17"/>
    </sheetView>
  </sheetViews>
  <sheetFormatPr baseColWidth="10" defaultColWidth="11.42578125" defaultRowHeight="12"/>
  <cols>
    <col min="1" max="1" width="4.7109375" style="1" customWidth="1"/>
    <col min="2" max="2" width="58.7109375" style="1" customWidth="1"/>
    <col min="3" max="3" width="15.5703125" style="1" bestFit="1" customWidth="1"/>
    <col min="4" max="4" width="16" style="1" bestFit="1" customWidth="1"/>
    <col min="5" max="5" width="16.7109375" style="1" bestFit="1" customWidth="1"/>
    <col min="6" max="7" width="16.42578125" style="1" bestFit="1" customWidth="1"/>
    <col min="8" max="8" width="15.5703125" style="1" bestFit="1" customWidth="1"/>
    <col min="9" max="9" width="4.7109375" style="1" customWidth="1"/>
    <col min="10" max="16384" width="11.42578125" style="1"/>
  </cols>
  <sheetData>
    <row r="1" spans="2:9" ht="15" customHeight="1" thickBot="1">
      <c r="I1" s="2" t="s">
        <v>0</v>
      </c>
    </row>
    <row r="2" spans="2:9" ht="15" customHeight="1">
      <c r="B2" s="34" t="s">
        <v>91</v>
      </c>
      <c r="C2" s="35"/>
      <c r="D2" s="35"/>
      <c r="E2" s="35"/>
      <c r="F2" s="35"/>
      <c r="G2" s="35"/>
      <c r="H2" s="36"/>
    </row>
    <row r="3" spans="2:9">
      <c r="B3" s="37" t="s">
        <v>1</v>
      </c>
      <c r="C3" s="38"/>
      <c r="D3" s="38"/>
      <c r="E3" s="38"/>
      <c r="F3" s="38"/>
      <c r="G3" s="38"/>
      <c r="H3" s="39"/>
    </row>
    <row r="4" spans="2:9">
      <c r="B4" s="37" t="s">
        <v>2</v>
      </c>
      <c r="C4" s="38"/>
      <c r="D4" s="38"/>
      <c r="E4" s="38"/>
      <c r="F4" s="38"/>
      <c r="G4" s="38"/>
      <c r="H4" s="39"/>
    </row>
    <row r="5" spans="2:9" ht="12.75" thickBot="1">
      <c r="B5" s="40" t="s">
        <v>92</v>
      </c>
      <c r="C5" s="41"/>
      <c r="D5" s="41"/>
      <c r="E5" s="41"/>
      <c r="F5" s="41"/>
      <c r="G5" s="41"/>
      <c r="H5" s="42"/>
    </row>
    <row r="6" spans="2:9" ht="12.75" thickBot="1">
      <c r="B6" s="43" t="s">
        <v>3</v>
      </c>
      <c r="C6" s="46" t="s">
        <v>4</v>
      </c>
      <c r="D6" s="47"/>
      <c r="E6" s="47"/>
      <c r="F6" s="47"/>
      <c r="G6" s="48"/>
      <c r="H6" s="49" t="s">
        <v>5</v>
      </c>
    </row>
    <row r="7" spans="2:9" ht="24.75" thickBot="1">
      <c r="B7" s="4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50"/>
    </row>
    <row r="8" spans="2:9" ht="15.75" customHeight="1" thickBot="1">
      <c r="B8" s="4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>
      <c r="B9" s="6" t="s">
        <v>13</v>
      </c>
      <c r="C9" s="14">
        <f>SUM(C10:C16)</f>
        <v>6581414.7999999998</v>
      </c>
      <c r="D9" s="14">
        <f>SUM(D10:D16)</f>
        <v>1094505.77</v>
      </c>
      <c r="E9" s="14">
        <f t="shared" ref="E9:E26" si="0">C9+D9</f>
        <v>7675920.5700000003</v>
      </c>
      <c r="F9" s="14">
        <f>SUM(F10:F16)</f>
        <v>7284657.1399999997</v>
      </c>
      <c r="G9" s="14">
        <f>SUM(G10:G16)</f>
        <v>7284657.1399999997</v>
      </c>
      <c r="H9" s="14">
        <f t="shared" ref="H9:H40" si="1">E9-F9</f>
        <v>391263.43000000063</v>
      </c>
    </row>
    <row r="10" spans="2:9" ht="12" customHeight="1">
      <c r="B10" s="11" t="s">
        <v>14</v>
      </c>
      <c r="C10" s="22">
        <v>2774298.63</v>
      </c>
      <c r="D10" s="22">
        <v>644961.21</v>
      </c>
      <c r="E10" s="16">
        <f t="shared" si="0"/>
        <v>3419259.84</v>
      </c>
      <c r="F10" s="22">
        <v>3409693.6</v>
      </c>
      <c r="G10" s="22">
        <v>3409693.6</v>
      </c>
      <c r="H10" s="18">
        <f t="shared" si="1"/>
        <v>9566.2399999997579</v>
      </c>
    </row>
    <row r="11" spans="2:9" ht="12" customHeight="1">
      <c r="B11" s="11" t="s">
        <v>15</v>
      </c>
      <c r="C11" s="22">
        <v>124216.83</v>
      </c>
      <c r="D11" s="22">
        <v>-53439.3</v>
      </c>
      <c r="E11" s="16">
        <f t="shared" si="0"/>
        <v>70777.53</v>
      </c>
      <c r="F11" s="22">
        <v>66418.36</v>
      </c>
      <c r="G11" s="22">
        <v>66418.36</v>
      </c>
      <c r="H11" s="18">
        <f t="shared" si="1"/>
        <v>4359.1699999999983</v>
      </c>
    </row>
    <row r="12" spans="2:9" ht="12" customHeight="1">
      <c r="B12" s="11" t="s">
        <v>16</v>
      </c>
      <c r="C12" s="22">
        <v>1714756.36</v>
      </c>
      <c r="D12" s="22">
        <v>189066.13</v>
      </c>
      <c r="E12" s="16">
        <f t="shared" si="0"/>
        <v>1903822.4900000002</v>
      </c>
      <c r="F12" s="22">
        <v>1764600.99</v>
      </c>
      <c r="G12" s="22">
        <v>1764600.99</v>
      </c>
      <c r="H12" s="18">
        <f t="shared" si="1"/>
        <v>139221.50000000023</v>
      </c>
    </row>
    <row r="13" spans="2:9" ht="12" customHeight="1">
      <c r="B13" s="11" t="s">
        <v>17</v>
      </c>
      <c r="C13" s="22">
        <v>965901.34</v>
      </c>
      <c r="D13" s="22">
        <v>141187.31</v>
      </c>
      <c r="E13" s="16">
        <f>C13+D13</f>
        <v>1107088.6499999999</v>
      </c>
      <c r="F13" s="22">
        <v>1084598.72</v>
      </c>
      <c r="G13" s="22">
        <v>1084598.72</v>
      </c>
      <c r="H13" s="18">
        <f t="shared" si="1"/>
        <v>22489.929999999935</v>
      </c>
    </row>
    <row r="14" spans="2:9" ht="12" customHeight="1">
      <c r="B14" s="11" t="s">
        <v>18</v>
      </c>
      <c r="C14" s="22">
        <v>833993.76</v>
      </c>
      <c r="D14" s="22">
        <v>100730.42</v>
      </c>
      <c r="E14" s="16">
        <f t="shared" si="0"/>
        <v>934724.18</v>
      </c>
      <c r="F14" s="22">
        <v>785217.35</v>
      </c>
      <c r="G14" s="22">
        <v>785217.35</v>
      </c>
      <c r="H14" s="18">
        <f t="shared" si="1"/>
        <v>149506.83000000007</v>
      </c>
    </row>
    <row r="15" spans="2:9" ht="12" customHeight="1">
      <c r="B15" s="11" t="s">
        <v>19</v>
      </c>
      <c r="C15" s="22">
        <v>0</v>
      </c>
      <c r="D15" s="22">
        <v>0</v>
      </c>
      <c r="E15" s="16">
        <f t="shared" si="0"/>
        <v>0</v>
      </c>
      <c r="F15" s="22">
        <v>0</v>
      </c>
      <c r="G15" s="22">
        <v>0</v>
      </c>
      <c r="H15" s="18">
        <f t="shared" si="1"/>
        <v>0</v>
      </c>
    </row>
    <row r="16" spans="2:9" ht="12" customHeight="1">
      <c r="B16" s="11" t="s">
        <v>20</v>
      </c>
      <c r="C16" s="22">
        <v>168247.88</v>
      </c>
      <c r="D16" s="22">
        <v>72000</v>
      </c>
      <c r="E16" s="16">
        <f t="shared" si="0"/>
        <v>240247.88</v>
      </c>
      <c r="F16" s="22">
        <v>174128.12</v>
      </c>
      <c r="G16" s="22">
        <v>174128.12</v>
      </c>
      <c r="H16" s="18">
        <f t="shared" si="1"/>
        <v>66119.760000000009</v>
      </c>
    </row>
    <row r="17" spans="2:8" ht="24" customHeight="1">
      <c r="B17" s="6" t="s">
        <v>21</v>
      </c>
      <c r="C17" s="14">
        <f>SUM(C18:C26)</f>
        <v>2714345.03</v>
      </c>
      <c r="D17" s="14">
        <f>SUM(D18:D26)</f>
        <v>1799233.7</v>
      </c>
      <c r="E17" s="14">
        <f t="shared" si="0"/>
        <v>4513578.7299999995</v>
      </c>
      <c r="F17" s="14">
        <f>SUM(F18:F26)</f>
        <v>4340208.2</v>
      </c>
      <c r="G17" s="14">
        <f>SUM(G18:G26)</f>
        <v>4340208.2</v>
      </c>
      <c r="H17" s="14">
        <f t="shared" si="1"/>
        <v>173370.52999999933</v>
      </c>
    </row>
    <row r="18" spans="2:8" ht="24">
      <c r="B18" s="9" t="s">
        <v>22</v>
      </c>
      <c r="C18" s="22">
        <v>167080.51999999999</v>
      </c>
      <c r="D18" s="22">
        <v>74842.929999999993</v>
      </c>
      <c r="E18" s="16">
        <f t="shared" si="0"/>
        <v>241923.44999999998</v>
      </c>
      <c r="F18" s="22">
        <v>221443.12</v>
      </c>
      <c r="G18" s="22">
        <v>221443.12</v>
      </c>
      <c r="H18" s="18">
        <f t="shared" si="1"/>
        <v>20480.329999999987</v>
      </c>
    </row>
    <row r="19" spans="2:8" ht="12" customHeight="1">
      <c r="B19" s="9" t="s">
        <v>23</v>
      </c>
      <c r="C19" s="22">
        <v>60603.42</v>
      </c>
      <c r="D19" s="22">
        <v>138645.26</v>
      </c>
      <c r="E19" s="16">
        <f t="shared" si="0"/>
        <v>199248.68</v>
      </c>
      <c r="F19" s="22">
        <v>198882.16</v>
      </c>
      <c r="G19" s="22">
        <v>198882.16</v>
      </c>
      <c r="H19" s="18">
        <f t="shared" si="1"/>
        <v>366.51999999998952</v>
      </c>
    </row>
    <row r="20" spans="2:8" ht="12" customHeight="1">
      <c r="B20" s="9" t="s">
        <v>24</v>
      </c>
      <c r="C20" s="22">
        <v>0</v>
      </c>
      <c r="D20" s="22">
        <v>0</v>
      </c>
      <c r="E20" s="16">
        <f t="shared" si="0"/>
        <v>0</v>
      </c>
      <c r="F20" s="22">
        <v>0</v>
      </c>
      <c r="G20" s="22">
        <v>0</v>
      </c>
      <c r="H20" s="18">
        <f t="shared" si="1"/>
        <v>0</v>
      </c>
    </row>
    <row r="21" spans="2:8" ht="12" customHeight="1">
      <c r="B21" s="9" t="s">
        <v>25</v>
      </c>
      <c r="C21" s="22">
        <v>448470.16</v>
      </c>
      <c r="D21" s="22">
        <v>1206886.3400000001</v>
      </c>
      <c r="E21" s="16">
        <f t="shared" si="0"/>
        <v>1655356.5</v>
      </c>
      <c r="F21" s="22">
        <v>1622356.5</v>
      </c>
      <c r="G21" s="22">
        <v>1622356.5</v>
      </c>
      <c r="H21" s="18">
        <f t="shared" si="1"/>
        <v>33000</v>
      </c>
    </row>
    <row r="22" spans="2:8" ht="12" customHeight="1">
      <c r="B22" s="9" t="s">
        <v>26</v>
      </c>
      <c r="C22" s="22">
        <v>629087.47</v>
      </c>
      <c r="D22" s="22">
        <v>-34034.03</v>
      </c>
      <c r="E22" s="16">
        <f t="shared" si="0"/>
        <v>595053.43999999994</v>
      </c>
      <c r="F22" s="22">
        <v>595043.43999999994</v>
      </c>
      <c r="G22" s="22">
        <v>595043.43999999994</v>
      </c>
      <c r="H22" s="18">
        <f t="shared" si="1"/>
        <v>10</v>
      </c>
    </row>
    <row r="23" spans="2:8" ht="12" customHeight="1">
      <c r="B23" s="9" t="s">
        <v>27</v>
      </c>
      <c r="C23" s="22">
        <v>641473.03</v>
      </c>
      <c r="D23" s="22">
        <v>282486.57</v>
      </c>
      <c r="E23" s="16">
        <f t="shared" si="0"/>
        <v>923959.60000000009</v>
      </c>
      <c r="F23" s="22">
        <v>816877.49</v>
      </c>
      <c r="G23" s="22">
        <v>816877.49</v>
      </c>
      <c r="H23" s="18">
        <f t="shared" si="1"/>
        <v>107082.1100000001</v>
      </c>
    </row>
    <row r="24" spans="2:8" ht="12" customHeight="1">
      <c r="B24" s="9" t="s">
        <v>28</v>
      </c>
      <c r="C24" s="22">
        <v>112957.17</v>
      </c>
      <c r="D24" s="22">
        <v>-21236.77</v>
      </c>
      <c r="E24" s="16">
        <f t="shared" si="0"/>
        <v>91720.4</v>
      </c>
      <c r="F24" s="22">
        <v>86602.63</v>
      </c>
      <c r="G24" s="22">
        <v>86602.63</v>
      </c>
      <c r="H24" s="18">
        <f t="shared" si="1"/>
        <v>5117.7699999999895</v>
      </c>
    </row>
    <row r="25" spans="2:8" ht="12" customHeight="1">
      <c r="B25" s="9" t="s">
        <v>29</v>
      </c>
      <c r="C25" s="22">
        <v>0</v>
      </c>
      <c r="D25" s="22">
        <v>0</v>
      </c>
      <c r="E25" s="16">
        <f t="shared" si="0"/>
        <v>0</v>
      </c>
      <c r="F25" s="22">
        <v>0</v>
      </c>
      <c r="G25" s="22">
        <v>0</v>
      </c>
      <c r="H25" s="18">
        <f t="shared" si="1"/>
        <v>0</v>
      </c>
    </row>
    <row r="26" spans="2:8" ht="12" customHeight="1">
      <c r="B26" s="9" t="s">
        <v>30</v>
      </c>
      <c r="C26" s="22">
        <v>654673.26</v>
      </c>
      <c r="D26" s="22">
        <v>151643.4</v>
      </c>
      <c r="E26" s="16">
        <f t="shared" si="0"/>
        <v>806316.66</v>
      </c>
      <c r="F26" s="22">
        <v>799002.86</v>
      </c>
      <c r="G26" s="22">
        <v>799002.86</v>
      </c>
      <c r="H26" s="18">
        <f t="shared" si="1"/>
        <v>7313.8000000000466</v>
      </c>
    </row>
    <row r="27" spans="2:8" ht="20.100000000000001" customHeight="1">
      <c r="B27" s="6" t="s">
        <v>31</v>
      </c>
      <c r="C27" s="14">
        <f>SUM(C28:C36)</f>
        <v>4048049.1799999997</v>
      </c>
      <c r="D27" s="14">
        <f>SUM(D28:D36)</f>
        <v>2350678.0399999996</v>
      </c>
      <c r="E27" s="14">
        <f>D27+C27</f>
        <v>6398727.2199999988</v>
      </c>
      <c r="F27" s="14">
        <f>SUM(F28:F36)</f>
        <v>5538803.1899999995</v>
      </c>
      <c r="G27" s="14">
        <f>SUM(G28:G36)</f>
        <v>5538803.1899999995</v>
      </c>
      <c r="H27" s="14">
        <f t="shared" si="1"/>
        <v>859924.02999999933</v>
      </c>
    </row>
    <row r="28" spans="2:8">
      <c r="B28" s="9" t="s">
        <v>32</v>
      </c>
      <c r="C28" s="22">
        <v>2402626.8199999998</v>
      </c>
      <c r="D28" s="22">
        <v>1314924.52</v>
      </c>
      <c r="E28" s="16">
        <f t="shared" ref="E28:E36" si="2">C28+D28</f>
        <v>3717551.34</v>
      </c>
      <c r="F28" s="22">
        <v>2992355.95</v>
      </c>
      <c r="G28" s="22">
        <v>2992355.95</v>
      </c>
      <c r="H28" s="18">
        <f t="shared" si="1"/>
        <v>725195.38999999966</v>
      </c>
    </row>
    <row r="29" spans="2:8">
      <c r="B29" s="9" t="s">
        <v>33</v>
      </c>
      <c r="C29" s="22">
        <v>2466</v>
      </c>
      <c r="D29" s="22">
        <v>227200</v>
      </c>
      <c r="E29" s="16">
        <f t="shared" si="2"/>
        <v>229666</v>
      </c>
      <c r="F29" s="22">
        <v>229666</v>
      </c>
      <c r="G29" s="22">
        <v>229666</v>
      </c>
      <c r="H29" s="18">
        <f t="shared" si="1"/>
        <v>0</v>
      </c>
    </row>
    <row r="30" spans="2:8" ht="12" customHeight="1">
      <c r="B30" s="9" t="s">
        <v>34</v>
      </c>
      <c r="C30" s="22">
        <v>203717.58</v>
      </c>
      <c r="D30" s="22">
        <v>132505.88</v>
      </c>
      <c r="E30" s="16">
        <f t="shared" si="2"/>
        <v>336223.45999999996</v>
      </c>
      <c r="F30" s="22">
        <v>290977.31</v>
      </c>
      <c r="G30" s="22">
        <v>290977.31</v>
      </c>
      <c r="H30" s="18">
        <f t="shared" si="1"/>
        <v>45246.149999999965</v>
      </c>
    </row>
    <row r="31" spans="2:8">
      <c r="B31" s="9" t="s">
        <v>35</v>
      </c>
      <c r="C31" s="22">
        <v>201104.15</v>
      </c>
      <c r="D31" s="22">
        <v>-17769.16</v>
      </c>
      <c r="E31" s="16">
        <f t="shared" si="2"/>
        <v>183334.99</v>
      </c>
      <c r="F31" s="22">
        <v>158678.29999999999</v>
      </c>
      <c r="G31" s="22">
        <v>158678.29999999999</v>
      </c>
      <c r="H31" s="18">
        <f t="shared" si="1"/>
        <v>24656.690000000002</v>
      </c>
    </row>
    <row r="32" spans="2:8" ht="24">
      <c r="B32" s="9" t="s">
        <v>36</v>
      </c>
      <c r="C32" s="22">
        <v>578973.35</v>
      </c>
      <c r="D32" s="22">
        <v>783410.28</v>
      </c>
      <c r="E32" s="16">
        <f t="shared" si="2"/>
        <v>1362383.63</v>
      </c>
      <c r="F32" s="22">
        <v>1351603.56</v>
      </c>
      <c r="G32" s="22">
        <v>1351603.56</v>
      </c>
      <c r="H32" s="18">
        <f t="shared" si="1"/>
        <v>10780.069999999832</v>
      </c>
    </row>
    <row r="33" spans="2:8">
      <c r="B33" s="9" t="s">
        <v>37</v>
      </c>
      <c r="C33" s="22">
        <v>78040.41</v>
      </c>
      <c r="D33" s="22">
        <v>-54933.77</v>
      </c>
      <c r="E33" s="16">
        <f t="shared" si="2"/>
        <v>23106.640000000007</v>
      </c>
      <c r="F33" s="22">
        <v>15784.68</v>
      </c>
      <c r="G33" s="22">
        <v>15784.68</v>
      </c>
      <c r="H33" s="18">
        <f t="shared" si="1"/>
        <v>7321.9600000000064</v>
      </c>
    </row>
    <row r="34" spans="2:8">
      <c r="B34" s="9" t="s">
        <v>38</v>
      </c>
      <c r="C34" s="22">
        <v>23246.880000000001</v>
      </c>
      <c r="D34" s="22">
        <v>7655.65</v>
      </c>
      <c r="E34" s="16">
        <f t="shared" si="2"/>
        <v>30902.53</v>
      </c>
      <c r="F34" s="22">
        <v>30902.53</v>
      </c>
      <c r="G34" s="22">
        <v>30902.53</v>
      </c>
      <c r="H34" s="18">
        <f t="shared" si="1"/>
        <v>0</v>
      </c>
    </row>
    <row r="35" spans="2:8">
      <c r="B35" s="9" t="s">
        <v>39</v>
      </c>
      <c r="C35" s="22">
        <v>2000</v>
      </c>
      <c r="D35" s="22">
        <v>7758.63</v>
      </c>
      <c r="E35" s="16">
        <f t="shared" si="2"/>
        <v>9758.630000000001</v>
      </c>
      <c r="F35" s="22">
        <v>9758.6299999999992</v>
      </c>
      <c r="G35" s="22">
        <v>9758.6299999999992</v>
      </c>
      <c r="H35" s="18">
        <f t="shared" si="1"/>
        <v>0</v>
      </c>
    </row>
    <row r="36" spans="2:8">
      <c r="B36" s="9" t="s">
        <v>40</v>
      </c>
      <c r="C36" s="22">
        <v>555873.99</v>
      </c>
      <c r="D36" s="22">
        <v>-50073.99</v>
      </c>
      <c r="E36" s="16">
        <f t="shared" si="2"/>
        <v>505800</v>
      </c>
      <c r="F36" s="22">
        <v>459076.23</v>
      </c>
      <c r="G36" s="22">
        <v>459076.23</v>
      </c>
      <c r="H36" s="18">
        <f t="shared" si="1"/>
        <v>46723.770000000019</v>
      </c>
    </row>
    <row r="37" spans="2:8" ht="20.100000000000001" customHeight="1">
      <c r="B37" s="7" t="s">
        <v>41</v>
      </c>
      <c r="C37" s="14">
        <f>SUM(C38:C46)</f>
        <v>1113880.9600000002</v>
      </c>
      <c r="D37" s="14">
        <f>SUM(D38:D46)</f>
        <v>-31391.11</v>
      </c>
      <c r="E37" s="14">
        <f>C37+D37</f>
        <v>1082489.8500000001</v>
      </c>
      <c r="F37" s="14">
        <f>SUM(F38:F46)</f>
        <v>1047120.7</v>
      </c>
      <c r="G37" s="14">
        <f>SUM(G38:G46)</f>
        <v>1047120.7</v>
      </c>
      <c r="H37" s="14">
        <f t="shared" si="1"/>
        <v>35369.15000000014</v>
      </c>
    </row>
    <row r="38" spans="2:8" ht="12" customHeight="1">
      <c r="B38" s="9" t="s">
        <v>42</v>
      </c>
      <c r="C38" s="22">
        <v>0</v>
      </c>
      <c r="D38" s="22">
        <v>0</v>
      </c>
      <c r="E38" s="16">
        <f t="shared" ref="E38:E79" si="3">C38+D38</f>
        <v>0</v>
      </c>
      <c r="F38" s="22">
        <v>0</v>
      </c>
      <c r="G38" s="22">
        <v>0</v>
      </c>
      <c r="H38" s="18">
        <f t="shared" si="1"/>
        <v>0</v>
      </c>
    </row>
    <row r="39" spans="2:8" ht="12" customHeight="1">
      <c r="B39" s="9" t="s">
        <v>43</v>
      </c>
      <c r="C39" s="22">
        <v>685330.85</v>
      </c>
      <c r="D39" s="22">
        <v>-22841</v>
      </c>
      <c r="E39" s="16">
        <f t="shared" si="3"/>
        <v>662489.85</v>
      </c>
      <c r="F39" s="22">
        <v>662489.85</v>
      </c>
      <c r="G39" s="22">
        <v>662489.85</v>
      </c>
      <c r="H39" s="18">
        <f t="shared" si="1"/>
        <v>0</v>
      </c>
    </row>
    <row r="40" spans="2:8" ht="12" customHeight="1">
      <c r="B40" s="9" t="s">
        <v>44</v>
      </c>
      <c r="C40" s="22">
        <v>0</v>
      </c>
      <c r="D40" s="22">
        <v>0</v>
      </c>
      <c r="E40" s="16">
        <f t="shared" si="3"/>
        <v>0</v>
      </c>
      <c r="F40" s="22">
        <v>0</v>
      </c>
      <c r="G40" s="22">
        <v>0</v>
      </c>
      <c r="H40" s="18">
        <f t="shared" si="1"/>
        <v>0</v>
      </c>
    </row>
    <row r="41" spans="2:8" ht="12" customHeight="1">
      <c r="B41" s="9" t="s">
        <v>45</v>
      </c>
      <c r="C41" s="22">
        <v>0</v>
      </c>
      <c r="D41" s="22">
        <v>0</v>
      </c>
      <c r="E41" s="16">
        <f t="shared" si="3"/>
        <v>0</v>
      </c>
      <c r="F41" s="22">
        <v>0</v>
      </c>
      <c r="G41" s="22">
        <v>0</v>
      </c>
      <c r="H41" s="18">
        <f t="shared" ref="H41:H72" si="4">E41-F41</f>
        <v>0</v>
      </c>
    </row>
    <row r="42" spans="2:8" ht="12" customHeight="1">
      <c r="B42" s="9" t="s">
        <v>46</v>
      </c>
      <c r="C42" s="22">
        <v>420000</v>
      </c>
      <c r="D42" s="22">
        <v>0</v>
      </c>
      <c r="E42" s="16">
        <f t="shared" si="3"/>
        <v>420000</v>
      </c>
      <c r="F42" s="22">
        <v>384630.85</v>
      </c>
      <c r="G42" s="22">
        <v>384630.85</v>
      </c>
      <c r="H42" s="18">
        <f t="shared" si="4"/>
        <v>35369.150000000023</v>
      </c>
    </row>
    <row r="43" spans="2:8" ht="12" customHeight="1">
      <c r="B43" s="9" t="s">
        <v>47</v>
      </c>
      <c r="C43" s="22">
        <v>0</v>
      </c>
      <c r="D43" s="22">
        <v>0</v>
      </c>
      <c r="E43" s="16">
        <f t="shared" si="3"/>
        <v>0</v>
      </c>
      <c r="F43" s="22">
        <v>0</v>
      </c>
      <c r="G43" s="22">
        <v>0</v>
      </c>
      <c r="H43" s="18">
        <f t="shared" si="4"/>
        <v>0</v>
      </c>
    </row>
    <row r="44" spans="2:8" ht="12" customHeight="1">
      <c r="B44" s="9" t="s">
        <v>48</v>
      </c>
      <c r="C44" s="22">
        <v>0</v>
      </c>
      <c r="D44" s="22">
        <v>0</v>
      </c>
      <c r="E44" s="16">
        <f t="shared" si="3"/>
        <v>0</v>
      </c>
      <c r="F44" s="22">
        <v>0</v>
      </c>
      <c r="G44" s="22">
        <v>0</v>
      </c>
      <c r="H44" s="18">
        <f t="shared" si="4"/>
        <v>0</v>
      </c>
    </row>
    <row r="45" spans="2:8" ht="12" customHeight="1">
      <c r="B45" s="9" t="s">
        <v>49</v>
      </c>
      <c r="C45" s="22">
        <v>8550.11</v>
      </c>
      <c r="D45" s="22">
        <v>-8550.11</v>
      </c>
      <c r="E45" s="16">
        <f t="shared" si="3"/>
        <v>0</v>
      </c>
      <c r="F45" s="22">
        <v>0</v>
      </c>
      <c r="G45" s="22">
        <v>0</v>
      </c>
      <c r="H45" s="18">
        <f t="shared" si="4"/>
        <v>0</v>
      </c>
    </row>
    <row r="46" spans="2:8" ht="12" customHeight="1" thickBot="1">
      <c r="B46" s="10" t="s">
        <v>50</v>
      </c>
      <c r="C46" s="22">
        <v>0</v>
      </c>
      <c r="D46" s="22">
        <v>0</v>
      </c>
      <c r="E46" s="17">
        <f t="shared" si="3"/>
        <v>0</v>
      </c>
      <c r="F46" s="22">
        <v>0</v>
      </c>
      <c r="G46" s="22">
        <v>0</v>
      </c>
      <c r="H46" s="19">
        <f t="shared" si="4"/>
        <v>0</v>
      </c>
    </row>
    <row r="47" spans="2:8" ht="20.100000000000001" customHeight="1">
      <c r="B47" s="6" t="s">
        <v>51</v>
      </c>
      <c r="C47" s="14">
        <f>SUM(C48:C56)</f>
        <v>1959296.73</v>
      </c>
      <c r="D47" s="14">
        <f>SUM(D48:D56)</f>
        <v>731875.56</v>
      </c>
      <c r="E47" s="14">
        <f t="shared" si="3"/>
        <v>2691172.29</v>
      </c>
      <c r="F47" s="14">
        <f>SUM(F48:F56)</f>
        <v>2520894.5099999998</v>
      </c>
      <c r="G47" s="14">
        <f>SUM(G48:G56)</f>
        <v>2520894.5099999998</v>
      </c>
      <c r="H47" s="14">
        <f t="shared" si="4"/>
        <v>170277.78000000026</v>
      </c>
    </row>
    <row r="48" spans="2:8">
      <c r="B48" s="9" t="s">
        <v>52</v>
      </c>
      <c r="C48" s="22">
        <v>82400.73</v>
      </c>
      <c r="D48" s="22">
        <v>0</v>
      </c>
      <c r="E48" s="16">
        <f t="shared" si="3"/>
        <v>82400.73</v>
      </c>
      <c r="F48" s="22">
        <v>55800.88</v>
      </c>
      <c r="G48" s="22">
        <v>55800.88</v>
      </c>
      <c r="H48" s="18">
        <f t="shared" si="4"/>
        <v>26599.85</v>
      </c>
    </row>
    <row r="49" spans="2:8">
      <c r="B49" s="9" t="s">
        <v>53</v>
      </c>
      <c r="C49" s="22">
        <v>0</v>
      </c>
      <c r="D49" s="22">
        <v>0</v>
      </c>
      <c r="E49" s="16">
        <f t="shared" si="3"/>
        <v>0</v>
      </c>
      <c r="F49" s="22">
        <v>0</v>
      </c>
      <c r="G49" s="22">
        <v>0</v>
      </c>
      <c r="H49" s="18">
        <f t="shared" si="4"/>
        <v>0</v>
      </c>
    </row>
    <row r="50" spans="2:8">
      <c r="B50" s="9" t="s">
        <v>54</v>
      </c>
      <c r="C50" s="22">
        <v>0</v>
      </c>
      <c r="D50" s="22">
        <v>0</v>
      </c>
      <c r="E50" s="16">
        <f t="shared" si="3"/>
        <v>0</v>
      </c>
      <c r="F50" s="22">
        <v>0</v>
      </c>
      <c r="G50" s="22">
        <v>0</v>
      </c>
      <c r="H50" s="18">
        <f t="shared" si="4"/>
        <v>0</v>
      </c>
    </row>
    <row r="51" spans="2:8">
      <c r="B51" s="9" t="s">
        <v>55</v>
      </c>
      <c r="C51" s="22">
        <v>385000</v>
      </c>
      <c r="D51" s="22">
        <v>2020750</v>
      </c>
      <c r="E51" s="16">
        <f t="shared" si="3"/>
        <v>2405750</v>
      </c>
      <c r="F51" s="22">
        <v>2360612.0699999998</v>
      </c>
      <c r="G51" s="22">
        <v>2360612.0699999998</v>
      </c>
      <c r="H51" s="18">
        <f t="shared" si="4"/>
        <v>45137.930000000168</v>
      </c>
    </row>
    <row r="52" spans="2:8">
      <c r="B52" s="9" t="s">
        <v>56</v>
      </c>
      <c r="C52" s="22">
        <v>0</v>
      </c>
      <c r="D52" s="22">
        <v>0</v>
      </c>
      <c r="E52" s="16">
        <f t="shared" si="3"/>
        <v>0</v>
      </c>
      <c r="F52" s="22">
        <v>0</v>
      </c>
      <c r="G52" s="22">
        <v>0</v>
      </c>
      <c r="H52" s="18">
        <f t="shared" si="4"/>
        <v>0</v>
      </c>
    </row>
    <row r="53" spans="2:8">
      <c r="B53" s="9" t="s">
        <v>57</v>
      </c>
      <c r="C53" s="22">
        <v>1491896</v>
      </c>
      <c r="D53" s="22">
        <v>-1288874.44</v>
      </c>
      <c r="E53" s="16">
        <f t="shared" si="3"/>
        <v>203021.56000000006</v>
      </c>
      <c r="F53" s="22">
        <v>104481.56</v>
      </c>
      <c r="G53" s="22">
        <v>104481.56</v>
      </c>
      <c r="H53" s="18">
        <f t="shared" si="4"/>
        <v>98540.000000000058</v>
      </c>
    </row>
    <row r="54" spans="2:8">
      <c r="B54" s="9" t="s">
        <v>58</v>
      </c>
      <c r="C54" s="22">
        <v>0</v>
      </c>
      <c r="D54" s="22">
        <v>0</v>
      </c>
      <c r="E54" s="16">
        <f t="shared" si="3"/>
        <v>0</v>
      </c>
      <c r="F54" s="22">
        <v>0</v>
      </c>
      <c r="G54" s="22">
        <v>0</v>
      </c>
      <c r="H54" s="18">
        <f t="shared" si="4"/>
        <v>0</v>
      </c>
    </row>
    <row r="55" spans="2:8">
      <c r="B55" s="9" t="s">
        <v>59</v>
      </c>
      <c r="C55" s="22">
        <v>0</v>
      </c>
      <c r="D55" s="22">
        <v>0</v>
      </c>
      <c r="E55" s="16">
        <f t="shared" si="3"/>
        <v>0</v>
      </c>
      <c r="F55" s="22">
        <v>0</v>
      </c>
      <c r="G55" s="22">
        <v>0</v>
      </c>
      <c r="H55" s="18">
        <f t="shared" si="4"/>
        <v>0</v>
      </c>
    </row>
    <row r="56" spans="2:8">
      <c r="B56" s="9" t="s">
        <v>60</v>
      </c>
      <c r="C56" s="22">
        <v>0</v>
      </c>
      <c r="D56" s="22">
        <v>0</v>
      </c>
      <c r="E56" s="16">
        <f t="shared" si="3"/>
        <v>0</v>
      </c>
      <c r="F56" s="22">
        <v>0</v>
      </c>
      <c r="G56" s="22">
        <v>0</v>
      </c>
      <c r="H56" s="18">
        <f t="shared" si="4"/>
        <v>0</v>
      </c>
    </row>
    <row r="57" spans="2:8" ht="20.100000000000001" customHeight="1">
      <c r="B57" s="6" t="s">
        <v>61</v>
      </c>
      <c r="C57" s="14">
        <f>SUM(C58:C60)</f>
        <v>675200.82</v>
      </c>
      <c r="D57" s="14">
        <f>SUM(D58:D60)</f>
        <v>0</v>
      </c>
      <c r="E57" s="14">
        <f t="shared" si="3"/>
        <v>675200.82</v>
      </c>
      <c r="F57" s="14">
        <f>SUM(F58:F60)</f>
        <v>24618.12</v>
      </c>
      <c r="G57" s="14">
        <f>SUM(G58:G60)</f>
        <v>24618.12</v>
      </c>
      <c r="H57" s="14">
        <f t="shared" si="4"/>
        <v>650582.69999999995</v>
      </c>
    </row>
    <row r="58" spans="2:8">
      <c r="B58" s="9" t="s">
        <v>62</v>
      </c>
      <c r="C58" s="22">
        <v>675200.82</v>
      </c>
      <c r="D58" s="22">
        <v>0</v>
      </c>
      <c r="E58" s="16">
        <f t="shared" si="3"/>
        <v>675200.82</v>
      </c>
      <c r="F58" s="22">
        <v>24618.12</v>
      </c>
      <c r="G58" s="22">
        <v>24618.12</v>
      </c>
      <c r="H58" s="18">
        <f t="shared" si="4"/>
        <v>650582.69999999995</v>
      </c>
    </row>
    <row r="59" spans="2:8">
      <c r="B59" s="9" t="s">
        <v>63</v>
      </c>
      <c r="C59" s="22">
        <v>0</v>
      </c>
      <c r="D59" s="22">
        <v>0</v>
      </c>
      <c r="E59" s="16">
        <f t="shared" si="3"/>
        <v>0</v>
      </c>
      <c r="F59" s="12">
        <v>0</v>
      </c>
      <c r="G59" s="12">
        <v>0</v>
      </c>
      <c r="H59" s="16">
        <f t="shared" si="4"/>
        <v>0</v>
      </c>
    </row>
    <row r="60" spans="2:8">
      <c r="B60" s="9" t="s">
        <v>64</v>
      </c>
      <c r="C60" s="22">
        <v>0</v>
      </c>
      <c r="D60" s="22">
        <v>0</v>
      </c>
      <c r="E60" s="16">
        <f t="shared" si="3"/>
        <v>0</v>
      </c>
      <c r="F60" s="12">
        <v>0</v>
      </c>
      <c r="G60" s="12">
        <v>0</v>
      </c>
      <c r="H60" s="16">
        <f t="shared" si="4"/>
        <v>0</v>
      </c>
    </row>
    <row r="61" spans="2:8" ht="20.100000000000001" customHeight="1">
      <c r="B61" s="7" t="s">
        <v>65</v>
      </c>
      <c r="C61" s="14">
        <f>SUM(C62:C68)</f>
        <v>0</v>
      </c>
      <c r="D61" s="15">
        <f>SUM(D62:D68)</f>
        <v>0</v>
      </c>
      <c r="E61" s="15">
        <f t="shared" si="3"/>
        <v>0</v>
      </c>
      <c r="F61" s="14">
        <f>SUM(F62:F68)</f>
        <v>0</v>
      </c>
      <c r="G61" s="14">
        <f>SUM(G62:G68)</f>
        <v>0</v>
      </c>
      <c r="H61" s="15">
        <f t="shared" si="4"/>
        <v>0</v>
      </c>
    </row>
    <row r="62" spans="2:8" ht="12" customHeight="1">
      <c r="B62" s="9" t="s">
        <v>66</v>
      </c>
      <c r="C62" s="12">
        <v>0</v>
      </c>
      <c r="D62" s="13">
        <v>0</v>
      </c>
      <c r="E62" s="16">
        <f t="shared" si="3"/>
        <v>0</v>
      </c>
      <c r="F62" s="12">
        <v>0</v>
      </c>
      <c r="G62" s="12">
        <v>0</v>
      </c>
      <c r="H62" s="16">
        <f t="shared" si="4"/>
        <v>0</v>
      </c>
    </row>
    <row r="63" spans="2:8" ht="12" customHeight="1">
      <c r="B63" s="9" t="s">
        <v>67</v>
      </c>
      <c r="C63" s="12">
        <v>0</v>
      </c>
      <c r="D63" s="13">
        <v>0</v>
      </c>
      <c r="E63" s="16">
        <f t="shared" si="3"/>
        <v>0</v>
      </c>
      <c r="F63" s="12">
        <v>0</v>
      </c>
      <c r="G63" s="12">
        <v>0</v>
      </c>
      <c r="H63" s="16">
        <f t="shared" si="4"/>
        <v>0</v>
      </c>
    </row>
    <row r="64" spans="2:8" ht="12" customHeight="1">
      <c r="B64" s="9" t="s">
        <v>68</v>
      </c>
      <c r="C64" s="12">
        <v>0</v>
      </c>
      <c r="D64" s="13">
        <v>0</v>
      </c>
      <c r="E64" s="16">
        <f t="shared" si="3"/>
        <v>0</v>
      </c>
      <c r="F64" s="12">
        <v>0</v>
      </c>
      <c r="G64" s="12">
        <v>0</v>
      </c>
      <c r="H64" s="16">
        <f t="shared" si="4"/>
        <v>0</v>
      </c>
    </row>
    <row r="65" spans="2:8" ht="12" customHeight="1">
      <c r="B65" s="9" t="s">
        <v>69</v>
      </c>
      <c r="C65" s="12">
        <v>0</v>
      </c>
      <c r="D65" s="13">
        <v>0</v>
      </c>
      <c r="E65" s="16">
        <f t="shared" si="3"/>
        <v>0</v>
      </c>
      <c r="F65" s="12">
        <v>0</v>
      </c>
      <c r="G65" s="12">
        <v>0</v>
      </c>
      <c r="H65" s="16">
        <f t="shared" si="4"/>
        <v>0</v>
      </c>
    </row>
    <row r="66" spans="2:8" ht="12" customHeight="1">
      <c r="B66" s="9" t="s">
        <v>70</v>
      </c>
      <c r="C66" s="12">
        <v>0</v>
      </c>
      <c r="D66" s="13">
        <v>0</v>
      </c>
      <c r="E66" s="16">
        <f t="shared" si="3"/>
        <v>0</v>
      </c>
      <c r="F66" s="12">
        <v>0</v>
      </c>
      <c r="G66" s="12">
        <v>0</v>
      </c>
      <c r="H66" s="16">
        <f t="shared" si="4"/>
        <v>0</v>
      </c>
    </row>
    <row r="67" spans="2:8" ht="12" customHeight="1">
      <c r="B67" s="9" t="s">
        <v>71</v>
      </c>
      <c r="C67" s="12">
        <v>0</v>
      </c>
      <c r="D67" s="13">
        <v>0</v>
      </c>
      <c r="E67" s="16">
        <f t="shared" si="3"/>
        <v>0</v>
      </c>
      <c r="F67" s="12">
        <v>0</v>
      </c>
      <c r="G67" s="12">
        <v>0</v>
      </c>
      <c r="H67" s="16">
        <f t="shared" si="4"/>
        <v>0</v>
      </c>
    </row>
    <row r="68" spans="2:8" ht="12" customHeight="1">
      <c r="B68" s="9" t="s">
        <v>72</v>
      </c>
      <c r="C68" s="12">
        <v>0</v>
      </c>
      <c r="D68" s="13">
        <v>0</v>
      </c>
      <c r="E68" s="16">
        <f t="shared" si="3"/>
        <v>0</v>
      </c>
      <c r="F68" s="12">
        <v>0</v>
      </c>
      <c r="G68" s="12">
        <v>0</v>
      </c>
      <c r="H68" s="16">
        <f t="shared" si="4"/>
        <v>0</v>
      </c>
    </row>
    <row r="69" spans="2:8" ht="20.100000000000001" customHeight="1">
      <c r="B69" s="7" t="s">
        <v>73</v>
      </c>
      <c r="C69" s="14">
        <f>SUM(C70:C72)</f>
        <v>0</v>
      </c>
      <c r="D69" s="15">
        <f>SUM(D70:D72)</f>
        <v>0</v>
      </c>
      <c r="E69" s="15">
        <f t="shared" si="3"/>
        <v>0</v>
      </c>
      <c r="F69" s="14">
        <f>SUM(F70:F72)</f>
        <v>0</v>
      </c>
      <c r="G69" s="15">
        <f>SUM(G70:G72)</f>
        <v>0</v>
      </c>
      <c r="H69" s="15">
        <f t="shared" si="4"/>
        <v>0</v>
      </c>
    </row>
    <row r="70" spans="2:8">
      <c r="B70" s="11" t="s">
        <v>74</v>
      </c>
      <c r="C70" s="12">
        <v>0</v>
      </c>
      <c r="D70" s="13">
        <v>0</v>
      </c>
      <c r="E70" s="16">
        <f t="shared" si="3"/>
        <v>0</v>
      </c>
      <c r="F70" s="12">
        <v>0</v>
      </c>
      <c r="G70" s="13">
        <v>0</v>
      </c>
      <c r="H70" s="16">
        <f t="shared" si="4"/>
        <v>0</v>
      </c>
    </row>
    <row r="71" spans="2:8">
      <c r="B71" s="11" t="s">
        <v>75</v>
      </c>
      <c r="C71" s="12">
        <v>0</v>
      </c>
      <c r="D71" s="13">
        <v>0</v>
      </c>
      <c r="E71" s="16">
        <f t="shared" si="3"/>
        <v>0</v>
      </c>
      <c r="F71" s="12">
        <v>0</v>
      </c>
      <c r="G71" s="13">
        <v>0</v>
      </c>
      <c r="H71" s="16">
        <f t="shared" si="4"/>
        <v>0</v>
      </c>
    </row>
    <row r="72" spans="2:8">
      <c r="B72" s="11" t="s">
        <v>76</v>
      </c>
      <c r="C72" s="12">
        <v>0</v>
      </c>
      <c r="D72" s="13">
        <v>0</v>
      </c>
      <c r="E72" s="16">
        <f t="shared" si="3"/>
        <v>0</v>
      </c>
      <c r="F72" s="12">
        <v>0</v>
      </c>
      <c r="G72" s="13">
        <v>0</v>
      </c>
      <c r="H72" s="16">
        <f t="shared" si="4"/>
        <v>0</v>
      </c>
    </row>
    <row r="73" spans="2:8" ht="20.100000000000001" customHeight="1">
      <c r="B73" s="6" t="s">
        <v>77</v>
      </c>
      <c r="C73" s="14">
        <f>SUM(C74:C80)</f>
        <v>0</v>
      </c>
      <c r="D73" s="15">
        <f>SUM(D74:D80)</f>
        <v>0</v>
      </c>
      <c r="E73" s="15">
        <f t="shared" si="3"/>
        <v>0</v>
      </c>
      <c r="F73" s="14">
        <f>SUM(F74:F80)</f>
        <v>0</v>
      </c>
      <c r="G73" s="15">
        <f>SUM(G74:G80)</f>
        <v>0</v>
      </c>
      <c r="H73" s="15">
        <f t="shared" ref="H73:H81" si="5">E73-F73</f>
        <v>0</v>
      </c>
    </row>
    <row r="74" spans="2:8">
      <c r="B74" s="9" t="s">
        <v>78</v>
      </c>
      <c r="C74" s="12">
        <v>0</v>
      </c>
      <c r="D74" s="13">
        <v>0</v>
      </c>
      <c r="E74" s="16">
        <f t="shared" si="3"/>
        <v>0</v>
      </c>
      <c r="F74" s="12">
        <v>0</v>
      </c>
      <c r="G74" s="13">
        <v>0</v>
      </c>
      <c r="H74" s="16">
        <f t="shared" si="5"/>
        <v>0</v>
      </c>
    </row>
    <row r="75" spans="2:8">
      <c r="B75" s="9" t="s">
        <v>79</v>
      </c>
      <c r="C75" s="12">
        <v>0</v>
      </c>
      <c r="D75" s="13">
        <v>0</v>
      </c>
      <c r="E75" s="16">
        <f t="shared" si="3"/>
        <v>0</v>
      </c>
      <c r="F75" s="12">
        <v>0</v>
      </c>
      <c r="G75" s="13">
        <v>0</v>
      </c>
      <c r="H75" s="16">
        <f t="shared" si="5"/>
        <v>0</v>
      </c>
    </row>
    <row r="76" spans="2:8">
      <c r="B76" s="9" t="s">
        <v>80</v>
      </c>
      <c r="C76" s="12">
        <v>0</v>
      </c>
      <c r="D76" s="13">
        <v>0</v>
      </c>
      <c r="E76" s="16">
        <f t="shared" si="3"/>
        <v>0</v>
      </c>
      <c r="F76" s="12">
        <v>0</v>
      </c>
      <c r="G76" s="13">
        <v>0</v>
      </c>
      <c r="H76" s="16">
        <f t="shared" si="5"/>
        <v>0</v>
      </c>
    </row>
    <row r="77" spans="2:8">
      <c r="B77" s="9" t="s">
        <v>81</v>
      </c>
      <c r="C77" s="12">
        <v>0</v>
      </c>
      <c r="D77" s="13">
        <v>0</v>
      </c>
      <c r="E77" s="16">
        <f t="shared" si="3"/>
        <v>0</v>
      </c>
      <c r="F77" s="12">
        <v>0</v>
      </c>
      <c r="G77" s="13">
        <v>0</v>
      </c>
      <c r="H77" s="16">
        <f t="shared" si="5"/>
        <v>0</v>
      </c>
    </row>
    <row r="78" spans="2:8">
      <c r="B78" s="9" t="s">
        <v>82</v>
      </c>
      <c r="C78" s="12">
        <v>0</v>
      </c>
      <c r="D78" s="13">
        <v>0</v>
      </c>
      <c r="E78" s="16">
        <f t="shared" si="3"/>
        <v>0</v>
      </c>
      <c r="F78" s="12">
        <v>0</v>
      </c>
      <c r="G78" s="13">
        <v>0</v>
      </c>
      <c r="H78" s="16">
        <f t="shared" si="5"/>
        <v>0</v>
      </c>
    </row>
    <row r="79" spans="2:8">
      <c r="B79" s="9" t="s">
        <v>83</v>
      </c>
      <c r="C79" s="12">
        <v>0</v>
      </c>
      <c r="D79" s="13">
        <v>0</v>
      </c>
      <c r="E79" s="16">
        <f t="shared" si="3"/>
        <v>0</v>
      </c>
      <c r="F79" s="12">
        <v>0</v>
      </c>
      <c r="G79" s="13">
        <v>0</v>
      </c>
      <c r="H79" s="16">
        <f t="shared" si="5"/>
        <v>0</v>
      </c>
    </row>
    <row r="80" spans="2:8" ht="12" customHeight="1" thickBot="1">
      <c r="B80" s="10" t="s">
        <v>84</v>
      </c>
      <c r="C80" s="12">
        <v>0</v>
      </c>
      <c r="D80" s="13">
        <v>0</v>
      </c>
      <c r="E80" s="16">
        <v>0</v>
      </c>
      <c r="F80" s="12">
        <v>0</v>
      </c>
      <c r="G80" s="13">
        <v>0</v>
      </c>
      <c r="H80" s="16">
        <f t="shared" si="5"/>
        <v>0</v>
      </c>
    </row>
    <row r="81" spans="1:10" ht="12.75" thickBot="1">
      <c r="B81" s="8" t="s">
        <v>85</v>
      </c>
      <c r="C81" s="20">
        <f>SUM(C73,C69,C61,C57,C47,C27,C37,C17,C9)</f>
        <v>17092187.52</v>
      </c>
      <c r="D81" s="20">
        <f>SUM(D73,D69,D61,D57,D47,D37,D27,D17,D9)</f>
        <v>5944901.959999999</v>
      </c>
      <c r="E81" s="20">
        <f>C81+D81</f>
        <v>23037089.479999997</v>
      </c>
      <c r="F81" s="20">
        <f>SUM(F73,F69,F61,F57,F47,F37,F17,F27,F9)</f>
        <v>20756301.859999999</v>
      </c>
      <c r="G81" s="20">
        <f>SUM(G73,G69,G61,G57,G47,G37,G27,G17,G9)</f>
        <v>20756301.859999999</v>
      </c>
      <c r="H81" s="20">
        <f t="shared" si="5"/>
        <v>2280787.6199999973</v>
      </c>
    </row>
    <row r="83" spans="1:10" s="21" customFormat="1">
      <c r="B83" s="21" t="s">
        <v>90</v>
      </c>
    </row>
    <row r="84" spans="1:10" s="21" customFormat="1"/>
    <row r="85" spans="1:10" s="21" customFormat="1">
      <c r="B85" s="26"/>
      <c r="C85" s="26"/>
      <c r="D85" s="26"/>
      <c r="E85" s="26"/>
      <c r="F85" s="26"/>
      <c r="G85" s="26"/>
      <c r="H85" s="26"/>
      <c r="I85" s="26"/>
      <c r="J85" s="26"/>
    </row>
    <row r="86" spans="1:10" s="25" customFormat="1" ht="15" customHeight="1">
      <c r="A86" s="23"/>
      <c r="B86" s="27"/>
      <c r="C86" s="24"/>
      <c r="D86" s="24"/>
      <c r="E86" s="24"/>
      <c r="F86" s="24"/>
      <c r="G86" s="24"/>
      <c r="H86" s="24"/>
      <c r="I86" s="28"/>
      <c r="J86" s="28"/>
    </row>
    <row r="87" spans="1:10" s="25" customFormat="1" ht="15" customHeight="1">
      <c r="A87" s="23"/>
      <c r="B87" s="29" t="s">
        <v>86</v>
      </c>
      <c r="C87" s="29"/>
      <c r="D87" s="29"/>
      <c r="E87" s="30"/>
      <c r="F87" s="31" t="s">
        <v>87</v>
      </c>
      <c r="G87" s="31"/>
      <c r="H87" s="31"/>
      <c r="I87" s="28"/>
      <c r="J87" s="28"/>
    </row>
    <row r="88" spans="1:10" s="25" customFormat="1" ht="15" customHeight="1">
      <c r="A88" s="23"/>
      <c r="B88" s="32" t="s">
        <v>88</v>
      </c>
      <c r="C88" s="32"/>
      <c r="D88" s="32"/>
      <c r="E88" s="30"/>
      <c r="F88" s="33" t="s">
        <v>89</v>
      </c>
      <c r="G88" s="32"/>
      <c r="H88" s="32"/>
      <c r="I88" s="28"/>
      <c r="J88" s="28"/>
    </row>
    <row r="89" spans="1:10" s="21" customFormat="1">
      <c r="B89" s="26"/>
      <c r="C89" s="26"/>
      <c r="D89" s="26"/>
      <c r="E89" s="26"/>
      <c r="F89" s="26"/>
      <c r="G89" s="26"/>
      <c r="H89" s="26"/>
      <c r="I89" s="26"/>
      <c r="J89" s="26"/>
    </row>
    <row r="90" spans="1:10" s="21" customFormat="1">
      <c r="B90" s="26"/>
      <c r="C90" s="26"/>
      <c r="D90" s="26"/>
      <c r="E90" s="26"/>
      <c r="F90" s="26"/>
      <c r="G90" s="26"/>
      <c r="H90" s="26"/>
      <c r="I90" s="26"/>
      <c r="J90" s="26"/>
    </row>
    <row r="91" spans="1:10" s="21" customFormat="1"/>
    <row r="92" spans="1:10" s="21" customFormat="1"/>
    <row r="93" spans="1:10" s="21" customFormat="1"/>
    <row r="94" spans="1:10" s="21" customFormat="1"/>
    <row r="95" spans="1:10" s="21" customFormat="1"/>
    <row r="96" spans="1:10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2023-01-30T22:23:07Z</cp:lastPrinted>
  <dcterms:created xsi:type="dcterms:W3CDTF">2019-12-04T16:22:52Z</dcterms:created>
  <dcterms:modified xsi:type="dcterms:W3CDTF">2023-01-30T22:23:10Z</dcterms:modified>
</cp:coreProperties>
</file>